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master\SROMIR\ОТДЕЛ КОНТРОЛЯ и Контрольный комитет\Папки сотрудников\Письменская Олеся\Новая папка (2)\"/>
    </mc:Choice>
  </mc:AlternateContent>
  <xr:revisionPtr revIDLastSave="0" documentId="13_ncr:1_{249F86AD-CE2C-4303-B129-062415B618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10" i="1"/>
  <c r="L11" i="1"/>
  <c r="L13" i="1"/>
  <c r="L14" i="1"/>
  <c r="L16" i="1"/>
  <c r="L17" i="1"/>
  <c r="L18" i="1"/>
  <c r="L20" i="1"/>
  <c r="L21" i="1"/>
  <c r="L22" i="1"/>
  <c r="L23" i="1"/>
  <c r="L24" i="1"/>
  <c r="L27" i="1"/>
  <c r="L28" i="1"/>
  <c r="L30" i="1"/>
  <c r="L31" i="1"/>
  <c r="L33" i="1"/>
  <c r="L34" i="1"/>
  <c r="L35" i="1"/>
  <c r="L36" i="1"/>
  <c r="L4" i="1"/>
  <c r="J10" i="1"/>
  <c r="J13" i="1"/>
  <c r="J16" i="1"/>
  <c r="J17" i="1"/>
  <c r="J29" i="1"/>
  <c r="K36" i="1"/>
  <c r="J36" i="1"/>
  <c r="K35" i="1"/>
  <c r="J35" i="1"/>
  <c r="K34" i="1"/>
  <c r="J34" i="1"/>
  <c r="K33" i="1"/>
  <c r="J33" i="1"/>
  <c r="K31" i="1"/>
  <c r="J31" i="1"/>
  <c r="K30" i="1"/>
  <c r="J30" i="1"/>
  <c r="K28" i="1"/>
  <c r="J28" i="1"/>
  <c r="K27" i="1"/>
  <c r="J27" i="1"/>
  <c r="K24" i="1"/>
  <c r="J24" i="1"/>
  <c r="K23" i="1"/>
  <c r="J23" i="1"/>
  <c r="K21" i="1"/>
  <c r="J21" i="1"/>
  <c r="K20" i="1"/>
  <c r="J20" i="1"/>
  <c r="K18" i="1"/>
  <c r="J18" i="1"/>
  <c r="K17" i="1"/>
  <c r="K16" i="1"/>
  <c r="K14" i="1"/>
  <c r="J14" i="1"/>
  <c r="K13" i="1"/>
  <c r="K11" i="1"/>
  <c r="J11" i="1"/>
  <c r="K10" i="1"/>
  <c r="K7" i="1"/>
  <c r="J7" i="1"/>
  <c r="K6" i="1"/>
  <c r="J6" i="1"/>
  <c r="K4" i="1"/>
  <c r="J4" i="1"/>
</calcChain>
</file>

<file path=xl/sharedStrings.xml><?xml version="1.0" encoding="utf-8"?>
<sst xmlns="http://schemas.openxmlformats.org/spreadsheetml/2006/main" count="80" uniqueCount="71">
  <si>
    <t>№</t>
  </si>
  <si>
    <t>Категории займов</t>
  </si>
  <si>
    <t>MAX</t>
  </si>
  <si>
    <t>% изменения ПСК</t>
  </si>
  <si>
    <t>в день, %</t>
  </si>
  <si>
    <t>http://www.cbr.ru/statistics/bank_sector/psk/</t>
  </si>
  <si>
    <t>1Q2023</t>
  </si>
  <si>
    <t>2Q2023</t>
  </si>
  <si>
    <t>3Q2023</t>
  </si>
  <si>
    <t>4Q2023</t>
  </si>
  <si>
    <t>1Q2024</t>
  </si>
  <si>
    <t>2Q2024</t>
  </si>
  <si>
    <t>ПСК</t>
  </si>
  <si>
    <t>Дневная ставка, %</t>
  </si>
  <si>
    <t>2.1.</t>
  </si>
  <si>
    <t>Потребительские займы с обеспечением в виде залога (кроме POS-займов и потребительских займов, обязательства по которым обеспечены ипотекой)</t>
  </si>
  <si>
    <t>2.2.</t>
  </si>
  <si>
    <t>Потребительские займы с иным обеспечением (кроме POS-займов и потребительских займов, обязательства по которым обеспечены ипотекой)</t>
  </si>
  <si>
    <t xml:space="preserve"> 2.2.1.</t>
  </si>
  <si>
    <t>до 365 дней включительно</t>
  </si>
  <si>
    <t xml:space="preserve"> 2.2.2.</t>
  </si>
  <si>
    <t>свыше 365 дней</t>
  </si>
  <si>
    <t>2.3.</t>
  </si>
  <si>
    <t>Потребительские займы без обеспечения (кроме POS-займов)</t>
  </si>
  <si>
    <t>2.3.1.</t>
  </si>
  <si>
    <t>до 30 дней включительно, в том числе:</t>
  </si>
  <si>
    <t>2.3.1.1.</t>
  </si>
  <si>
    <t>до 30 тыс. руб.</t>
  </si>
  <si>
    <t>2.3.1.2.</t>
  </si>
  <si>
    <t>свыше 30 тыс. руб.</t>
  </si>
  <si>
    <t xml:space="preserve"> 2.3.2.</t>
  </si>
  <si>
    <t>от 31 до 60 дней включительно, в том числе:</t>
  </si>
  <si>
    <t>2.3.2.1.</t>
  </si>
  <si>
    <t>до 30 тыс. руб. включительно</t>
  </si>
  <si>
    <t>2.3.2.2.</t>
  </si>
  <si>
    <t>2.3.3.</t>
  </si>
  <si>
    <t>от 61 до 180 дней включительно, в том числе:</t>
  </si>
  <si>
    <t>2.3.3.1.</t>
  </si>
  <si>
    <t>2.3.3.2.</t>
  </si>
  <si>
    <t>свыше 30 тыс. руб. до 100 тыс. руб. включительно</t>
  </si>
  <si>
    <t>2.3.3.3.</t>
  </si>
  <si>
    <t>свыше 100 тыс. руб.</t>
  </si>
  <si>
    <t xml:space="preserve"> 2.3.4.</t>
  </si>
  <si>
    <t>от 181 дня до 365 дней включительно, в том числе:</t>
  </si>
  <si>
    <t xml:space="preserve"> 2.3.4.1.</t>
  </si>
  <si>
    <t>до 100 тысяч руб. включительно</t>
  </si>
  <si>
    <t xml:space="preserve"> 2.3.4.2.</t>
  </si>
  <si>
    <t xml:space="preserve"> 2.3.5.</t>
  </si>
  <si>
    <t>свыше 365 дней, в том числе:</t>
  </si>
  <si>
    <t>2.3.5.1.</t>
  </si>
  <si>
    <t>до 100 тысяч рублей включительно</t>
  </si>
  <si>
    <t>2.3.5.2.</t>
  </si>
  <si>
    <t>2.4.</t>
  </si>
  <si>
    <t>POS-микрозаймы</t>
  </si>
  <si>
    <t>2.4.1</t>
  </si>
  <si>
    <t>до 180 дней включительно, в том числе:</t>
  </si>
  <si>
    <t>2.4.1.1</t>
  </si>
  <si>
    <t>до 30 тысяч рублей включительно</t>
  </si>
  <si>
    <t>2.4.1.2</t>
  </si>
  <si>
    <t>свыше 30 тысяч рублей</t>
  </si>
  <si>
    <t>2.4.2</t>
  </si>
  <si>
    <t>от 181 до 305 дней включительно, в том числе:</t>
  </si>
  <si>
    <t>2.4.2.1</t>
  </si>
  <si>
    <t>2.4.2.2</t>
  </si>
  <si>
    <t>2.4.3</t>
  </si>
  <si>
    <t>от 306 до 365 дней включительно, в том числе:</t>
  </si>
  <si>
    <t>2.4.3.1</t>
  </si>
  <si>
    <t>2.4.3.2</t>
  </si>
  <si>
    <t>2.4.4</t>
  </si>
  <si>
    <t>2.5</t>
  </si>
  <si>
    <t>Потребительские займы, обязательства по которым обеспечены ипотекой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</si>
</sst>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"/>
    <numFmt numFmtId="166" formatCode="0.000"/>
    <numFmt numFmtId="167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5" fontId="7" fillId="0" borderId="3" xfId="0" applyNumberFormat="1" applyFont="1" applyBorder="1" applyAlignment="1">
      <alignment horizontal="center" vertical="center"/>
    </xf>
    <xf numFmtId="166" fontId="4" fillId="0" borderId="3" xfId="3" applyNumberFormat="1" applyFont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 vertical="center"/>
    </xf>
    <xf numFmtId="10" fontId="4" fillId="0" borderId="3" xfId="1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5" fontId="7" fillId="0" borderId="6" xfId="0" applyNumberFormat="1" applyFont="1" applyBorder="1" applyAlignment="1">
      <alignment horizontal="center" vertical="center"/>
    </xf>
    <xf numFmtId="166" fontId="4" fillId="0" borderId="6" xfId="3" applyNumberFormat="1" applyFont="1" applyBorder="1" applyAlignment="1">
      <alignment horizontal="center" vertical="center"/>
    </xf>
    <xf numFmtId="167" fontId="8" fillId="0" borderId="6" xfId="1" applyNumberFormat="1" applyFont="1" applyFill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10" fontId="4" fillId="0" borderId="7" xfId="1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0" fontId="4" fillId="0" borderId="12" xfId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165" fontId="7" fillId="0" borderId="14" xfId="0" applyNumberFormat="1" applyFont="1" applyBorder="1" applyAlignment="1">
      <alignment horizontal="center" vertical="center"/>
    </xf>
    <xf numFmtId="166" fontId="4" fillId="0" borderId="14" xfId="3" applyNumberFormat="1" applyFont="1" applyBorder="1" applyAlignment="1">
      <alignment horizontal="center" vertical="center"/>
    </xf>
    <xf numFmtId="167" fontId="8" fillId="0" borderId="14" xfId="1" applyNumberFormat="1" applyFont="1" applyFill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10" fontId="4" fillId="0" borderId="15" xfId="1" applyNumberFormat="1" applyFont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6" fontId="4" fillId="2" borderId="9" xfId="3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6" fontId="4" fillId="2" borderId="1" xfId="3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6" fontId="4" fillId="0" borderId="21" xfId="3" applyNumberFormat="1" applyFont="1" applyBorder="1" applyAlignment="1">
      <alignment horizontal="center" vertical="center"/>
    </xf>
    <xf numFmtId="166" fontId="4" fillId="2" borderId="16" xfId="3" applyNumberFormat="1" applyFont="1" applyFill="1" applyBorder="1" applyAlignment="1">
      <alignment horizontal="center" vertical="center"/>
    </xf>
    <xf numFmtId="166" fontId="4" fillId="0" borderId="22" xfId="3" applyNumberFormat="1" applyFont="1" applyBorder="1" applyAlignment="1">
      <alignment horizontal="center" vertical="center"/>
    </xf>
    <xf numFmtId="166" fontId="4" fillId="0" borderId="23" xfId="3" applyNumberFormat="1" applyFont="1" applyBorder="1" applyAlignment="1">
      <alignment horizontal="center" vertical="center"/>
    </xf>
    <xf numFmtId="166" fontId="4" fillId="2" borderId="22" xfId="3" applyNumberFormat="1" applyFont="1" applyFill="1" applyBorder="1" applyAlignment="1">
      <alignment horizontal="center" vertical="center"/>
    </xf>
    <xf numFmtId="166" fontId="4" fillId="0" borderId="24" xfId="3" applyNumberFormat="1" applyFont="1" applyBorder="1" applyAlignment="1">
      <alignment horizontal="center" vertical="center"/>
    </xf>
    <xf numFmtId="166" fontId="8" fillId="0" borderId="13" xfId="0" applyNumberFormat="1" applyFont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3" borderId="11" xfId="0" applyNumberFormat="1" applyFont="1" applyFill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 2 2" xfId="3" xr:uid="{3EC1C7E1-8D7D-43D0-A95C-145DA507C756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r.ru/statistics/bank_sector/p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selection activeCell="O4" sqref="O4"/>
    </sheetView>
  </sheetViews>
  <sheetFormatPr defaultRowHeight="14.4" x14ac:dyDescent="0.3"/>
  <cols>
    <col min="1" max="1" width="6.88671875" customWidth="1"/>
    <col min="2" max="2" width="43.88671875" customWidth="1"/>
    <col min="3" max="4" width="9" customWidth="1"/>
    <col min="5" max="8" width="9.77734375" customWidth="1"/>
    <col min="9" max="9" width="9.5546875" style="8" bestFit="1" customWidth="1"/>
    <col min="10" max="11" width="11.5546875" customWidth="1"/>
    <col min="12" max="12" width="9.109375" customWidth="1"/>
    <col min="13" max="13" width="9.109375"/>
    <col min="14" max="14" width="34.88671875" customWidth="1"/>
  </cols>
  <sheetData>
    <row r="1" spans="1:20" x14ac:dyDescent="0.3">
      <c r="A1" s="77" t="s">
        <v>0</v>
      </c>
      <c r="B1" s="68" t="s">
        <v>1</v>
      </c>
      <c r="C1" s="82">
        <v>2023</v>
      </c>
      <c r="D1" s="83"/>
      <c r="E1" s="83"/>
      <c r="F1" s="84"/>
      <c r="G1" s="81">
        <v>2024</v>
      </c>
      <c r="H1" s="82"/>
      <c r="I1" s="77" t="s">
        <v>2</v>
      </c>
      <c r="J1" s="78"/>
      <c r="K1" s="68" t="s">
        <v>3</v>
      </c>
      <c r="L1" s="71" t="s">
        <v>4</v>
      </c>
      <c r="M1" s="1"/>
      <c r="N1" s="2" t="s">
        <v>5</v>
      </c>
      <c r="O1" s="2"/>
      <c r="P1" s="2"/>
      <c r="Q1" s="2"/>
      <c r="R1" s="2"/>
      <c r="S1" s="1"/>
      <c r="T1" s="1"/>
    </row>
    <row r="2" spans="1:20" x14ac:dyDescent="0.3">
      <c r="A2" s="79"/>
      <c r="B2" s="69"/>
      <c r="C2" s="85" t="s">
        <v>6</v>
      </c>
      <c r="D2" s="85" t="s">
        <v>7</v>
      </c>
      <c r="E2" s="85" t="s">
        <v>8</v>
      </c>
      <c r="F2" s="85" t="s">
        <v>9</v>
      </c>
      <c r="G2" s="85" t="s">
        <v>10</v>
      </c>
      <c r="H2" s="87" t="s">
        <v>11</v>
      </c>
      <c r="I2" s="74" t="s">
        <v>12</v>
      </c>
      <c r="J2" s="69" t="s">
        <v>13</v>
      </c>
      <c r="K2" s="69"/>
      <c r="L2" s="72"/>
      <c r="M2" s="1"/>
      <c r="N2" s="3"/>
      <c r="O2" s="1"/>
      <c r="P2" s="1"/>
      <c r="Q2" s="1"/>
      <c r="R2" s="1"/>
      <c r="S2" s="1"/>
      <c r="T2" s="1"/>
    </row>
    <row r="3" spans="1:20" ht="15" thickBot="1" x14ac:dyDescent="0.35">
      <c r="A3" s="80"/>
      <c r="B3" s="70"/>
      <c r="C3" s="86"/>
      <c r="D3" s="86"/>
      <c r="E3" s="86"/>
      <c r="F3" s="86"/>
      <c r="G3" s="86"/>
      <c r="H3" s="88"/>
      <c r="I3" s="75"/>
      <c r="J3" s="76"/>
      <c r="K3" s="70"/>
      <c r="L3" s="73"/>
      <c r="M3" s="1"/>
      <c r="N3" s="1"/>
      <c r="O3" s="1"/>
      <c r="P3" s="1"/>
      <c r="Q3" s="4"/>
      <c r="R3" s="4"/>
      <c r="S3" s="1"/>
      <c r="T3" s="1"/>
    </row>
    <row r="4" spans="1:20" ht="57.45" customHeight="1" thickBot="1" x14ac:dyDescent="0.35">
      <c r="A4" s="43" t="s">
        <v>14</v>
      </c>
      <c r="B4" s="44" t="s">
        <v>15</v>
      </c>
      <c r="C4" s="45">
        <v>79.697000000000003</v>
      </c>
      <c r="D4" s="46">
        <v>79.298000000000002</v>
      </c>
      <c r="E4" s="45">
        <v>77.986000000000004</v>
      </c>
      <c r="F4" s="46">
        <v>79.472999999999999</v>
      </c>
      <c r="G4" s="45">
        <v>77.326999999999998</v>
      </c>
      <c r="H4" s="55">
        <v>76.448999999999998</v>
      </c>
      <c r="I4" s="61">
        <v>101.932</v>
      </c>
      <c r="J4" s="47">
        <f>I4/365/100</f>
        <v>2.7926575342465754E-3</v>
      </c>
      <c r="K4" s="48">
        <f>IFERROR((H4-G4)/G4,"-")</f>
        <v>-1.1354378160280369E-2</v>
      </c>
      <c r="L4" s="49">
        <f>H4/365/100</f>
        <v>2.0944931506849313E-3</v>
      </c>
      <c r="M4" s="1"/>
      <c r="N4" s="3"/>
      <c r="O4" s="1"/>
      <c r="P4" s="1"/>
      <c r="Q4" s="1"/>
      <c r="R4" s="1"/>
      <c r="S4" s="5"/>
      <c r="T4" s="1"/>
    </row>
    <row r="5" spans="1:20" ht="58.05" customHeight="1" x14ac:dyDescent="0.3">
      <c r="A5" s="29" t="s">
        <v>16</v>
      </c>
      <c r="B5" s="30" t="s">
        <v>17</v>
      </c>
      <c r="C5" s="50"/>
      <c r="D5" s="51"/>
      <c r="E5" s="50"/>
      <c r="F5" s="51"/>
      <c r="G5" s="50"/>
      <c r="H5" s="56"/>
      <c r="I5" s="62"/>
      <c r="J5" s="31"/>
      <c r="K5" s="31"/>
      <c r="L5" s="32"/>
      <c r="M5" s="1"/>
      <c r="N5" s="3"/>
      <c r="O5" s="1"/>
      <c r="P5" s="1"/>
      <c r="Q5" s="1"/>
      <c r="R5" s="1"/>
      <c r="S5" s="5"/>
      <c r="T5" s="1"/>
    </row>
    <row r="6" spans="1:20" x14ac:dyDescent="0.3">
      <c r="A6" s="33" t="s">
        <v>18</v>
      </c>
      <c r="B6" s="14" t="s">
        <v>19</v>
      </c>
      <c r="C6" s="9">
        <v>100.801</v>
      </c>
      <c r="D6" s="10">
        <v>100.669</v>
      </c>
      <c r="E6" s="9">
        <v>101.726</v>
      </c>
      <c r="F6" s="10">
        <v>97.67</v>
      </c>
      <c r="G6" s="9">
        <v>99.930999999999997</v>
      </c>
      <c r="H6" s="57">
        <v>99.53</v>
      </c>
      <c r="I6" s="63">
        <v>132.70699999999999</v>
      </c>
      <c r="J6" s="11">
        <f t="shared" ref="J6:J36" si="0">I6/365/100</f>
        <v>3.6358082191780823E-3</v>
      </c>
      <c r="K6" s="12">
        <f t="shared" ref="K6:K36" si="1">IFERROR((H6-G6)/G6,"-")</f>
        <v>-4.0127688104791932E-3</v>
      </c>
      <c r="L6" s="34">
        <f t="shared" ref="L6:L36" si="2">H6/365/100</f>
        <v>2.7268493150684929E-3</v>
      </c>
      <c r="M6" s="1"/>
      <c r="N6" s="3"/>
      <c r="O6" s="1"/>
      <c r="P6" s="1"/>
      <c r="Q6" s="3"/>
      <c r="R6" s="1"/>
      <c r="S6" s="5"/>
      <c r="T6" s="1"/>
    </row>
    <row r="7" spans="1:20" ht="15" thickBot="1" x14ac:dyDescent="0.35">
      <c r="A7" s="22" t="s">
        <v>20</v>
      </c>
      <c r="B7" s="23" t="s">
        <v>21</v>
      </c>
      <c r="C7" s="24">
        <v>41.473999999999997</v>
      </c>
      <c r="D7" s="25">
        <v>43.668999999999997</v>
      </c>
      <c r="E7" s="24">
        <v>44.726999999999997</v>
      </c>
      <c r="F7" s="25">
        <v>45.985999999999997</v>
      </c>
      <c r="G7" s="24">
        <v>47.417999999999999</v>
      </c>
      <c r="H7" s="58">
        <v>45.863</v>
      </c>
      <c r="I7" s="64">
        <v>61.151000000000003</v>
      </c>
      <c r="J7" s="26">
        <f t="shared" si="0"/>
        <v>1.6753698630136988E-3</v>
      </c>
      <c r="K7" s="27">
        <f t="shared" si="1"/>
        <v>-3.2793453962630219E-2</v>
      </c>
      <c r="L7" s="28">
        <f t="shared" si="2"/>
        <v>1.2565205479452054E-3</v>
      </c>
      <c r="M7" s="1"/>
      <c r="N7" s="3"/>
      <c r="O7" s="1"/>
      <c r="P7" s="1"/>
      <c r="Q7" s="1"/>
      <c r="R7" s="1"/>
      <c r="S7" s="5"/>
      <c r="T7" s="1"/>
    </row>
    <row r="8" spans="1:20" ht="27.45" customHeight="1" x14ac:dyDescent="0.3">
      <c r="A8" s="35" t="s">
        <v>22</v>
      </c>
      <c r="B8" s="36" t="s">
        <v>23</v>
      </c>
      <c r="C8" s="50"/>
      <c r="D8" s="51"/>
      <c r="E8" s="50"/>
      <c r="F8" s="51"/>
      <c r="G8" s="50"/>
      <c r="H8" s="56"/>
      <c r="I8" s="62"/>
      <c r="J8" s="31"/>
      <c r="K8" s="31"/>
      <c r="L8" s="32"/>
      <c r="M8" s="1"/>
      <c r="N8" s="1"/>
      <c r="O8" s="1"/>
      <c r="P8" s="1"/>
      <c r="Q8" s="1"/>
      <c r="R8" s="1"/>
      <c r="S8" s="5"/>
      <c r="T8" s="1"/>
    </row>
    <row r="9" spans="1:20" x14ac:dyDescent="0.3">
      <c r="A9" s="37" t="s">
        <v>24</v>
      </c>
      <c r="B9" s="16" t="s">
        <v>25</v>
      </c>
      <c r="C9" s="52"/>
      <c r="D9" s="53"/>
      <c r="E9" s="52"/>
      <c r="F9" s="53"/>
      <c r="G9" s="52"/>
      <c r="H9" s="59"/>
      <c r="I9" s="65"/>
      <c r="J9" s="13"/>
      <c r="K9" s="13"/>
      <c r="L9" s="38"/>
      <c r="M9" s="1"/>
      <c r="N9" s="1"/>
      <c r="O9" s="1"/>
      <c r="P9" s="1"/>
      <c r="Q9" s="1"/>
      <c r="R9" s="1"/>
      <c r="S9" s="5"/>
      <c r="T9" s="1"/>
    </row>
    <row r="10" spans="1:20" x14ac:dyDescent="0.3">
      <c r="A10" s="33" t="s">
        <v>26</v>
      </c>
      <c r="B10" s="14" t="s">
        <v>27</v>
      </c>
      <c r="C10" s="9">
        <v>351.61900000000003</v>
      </c>
      <c r="D10" s="10">
        <v>352.57299999999998</v>
      </c>
      <c r="E10" s="9">
        <v>349.02600000000001</v>
      </c>
      <c r="F10" s="10">
        <v>350.15800000000002</v>
      </c>
      <c r="G10" s="9">
        <v>285.089</v>
      </c>
      <c r="H10" s="57">
        <v>286.25900000000001</v>
      </c>
      <c r="I10" s="66">
        <v>292</v>
      </c>
      <c r="J10" s="11">
        <f t="shared" si="0"/>
        <v>8.0000000000000002E-3</v>
      </c>
      <c r="K10" s="12">
        <f t="shared" si="1"/>
        <v>4.1039815636521081E-3</v>
      </c>
      <c r="L10" s="34">
        <f t="shared" si="2"/>
        <v>7.8427123287671246E-3</v>
      </c>
      <c r="M10" s="1"/>
      <c r="N10" s="1"/>
      <c r="O10" s="1"/>
      <c r="P10" s="1"/>
      <c r="Q10" s="1"/>
      <c r="R10" s="1"/>
      <c r="S10" s="5"/>
      <c r="T10" s="1"/>
    </row>
    <row r="11" spans="1:20" x14ac:dyDescent="0.3">
      <c r="A11" s="33" t="s">
        <v>28</v>
      </c>
      <c r="B11" s="14" t="s">
        <v>29</v>
      </c>
      <c r="C11" s="9">
        <v>141.81899999999999</v>
      </c>
      <c r="D11" s="10">
        <v>118.033</v>
      </c>
      <c r="E11" s="9">
        <v>121.435</v>
      </c>
      <c r="F11" s="10">
        <v>129.02699999999999</v>
      </c>
      <c r="G11" s="9">
        <v>137.71600000000001</v>
      </c>
      <c r="H11" s="57">
        <v>131.69300000000001</v>
      </c>
      <c r="I11" s="66">
        <v>175.59100000000001</v>
      </c>
      <c r="J11" s="11">
        <f t="shared" si="0"/>
        <v>4.8107123287671229E-3</v>
      </c>
      <c r="K11" s="12">
        <f t="shared" si="1"/>
        <v>-4.3734932760173081E-2</v>
      </c>
      <c r="L11" s="34">
        <f t="shared" si="2"/>
        <v>3.6080273972602744E-3</v>
      </c>
      <c r="M11" s="1"/>
      <c r="N11" s="1"/>
      <c r="O11" s="1"/>
      <c r="P11" s="1"/>
      <c r="Q11" s="1"/>
      <c r="R11" s="1"/>
      <c r="S11" s="5"/>
      <c r="T11" s="1"/>
    </row>
    <row r="12" spans="1:20" x14ac:dyDescent="0.3">
      <c r="A12" s="37" t="s">
        <v>30</v>
      </c>
      <c r="B12" s="16" t="s">
        <v>31</v>
      </c>
      <c r="C12" s="52"/>
      <c r="D12" s="53"/>
      <c r="E12" s="52"/>
      <c r="F12" s="53"/>
      <c r="G12" s="52"/>
      <c r="H12" s="59"/>
      <c r="I12" s="65"/>
      <c r="J12" s="13"/>
      <c r="K12" s="13"/>
      <c r="L12" s="38"/>
      <c r="M12" s="1"/>
      <c r="N12" s="1"/>
      <c r="O12" s="1"/>
      <c r="P12" s="1"/>
      <c r="Q12" s="1"/>
      <c r="R12" s="1"/>
      <c r="S12" s="5"/>
      <c r="T12" s="1"/>
    </row>
    <row r="13" spans="1:20" x14ac:dyDescent="0.3">
      <c r="A13" s="33" t="s">
        <v>32</v>
      </c>
      <c r="B13" s="14" t="s">
        <v>33</v>
      </c>
      <c r="C13" s="9">
        <v>329.45100000000002</v>
      </c>
      <c r="D13" s="10">
        <v>325.48399999999998</v>
      </c>
      <c r="E13" s="9">
        <v>328.12400000000002</v>
      </c>
      <c r="F13" s="10">
        <v>331.89800000000002</v>
      </c>
      <c r="G13" s="9">
        <v>278.07</v>
      </c>
      <c r="H13" s="57">
        <v>277.80599999999998</v>
      </c>
      <c r="I13" s="66">
        <v>292</v>
      </c>
      <c r="J13" s="11">
        <f t="shared" si="0"/>
        <v>8.0000000000000002E-3</v>
      </c>
      <c r="K13" s="12">
        <f t="shared" si="1"/>
        <v>-9.4940122990617472E-4</v>
      </c>
      <c r="L13" s="34">
        <f t="shared" si="2"/>
        <v>7.6111232876712323E-3</v>
      </c>
      <c r="M13" s="1"/>
      <c r="N13" s="1"/>
      <c r="O13" s="1"/>
      <c r="P13" s="1"/>
      <c r="Q13" s="1"/>
      <c r="R13" s="1"/>
      <c r="S13" s="5"/>
      <c r="T13" s="1"/>
    </row>
    <row r="14" spans="1:20" x14ac:dyDescent="0.3">
      <c r="A14" s="33" t="s">
        <v>34</v>
      </c>
      <c r="B14" s="14" t="s">
        <v>29</v>
      </c>
      <c r="C14" s="9">
        <v>63.521999999999998</v>
      </c>
      <c r="D14" s="10">
        <v>151.977</v>
      </c>
      <c r="E14" s="9">
        <v>61.811</v>
      </c>
      <c r="F14" s="10">
        <v>181.07499999999999</v>
      </c>
      <c r="G14" s="9">
        <v>66.811999999999998</v>
      </c>
      <c r="H14" s="57">
        <v>179.684</v>
      </c>
      <c r="I14" s="63">
        <v>239.57900000000001</v>
      </c>
      <c r="J14" s="11">
        <f t="shared" si="0"/>
        <v>6.5638082191780819E-3</v>
      </c>
      <c r="K14" s="12">
        <f t="shared" si="1"/>
        <v>1.6893971142908459</v>
      </c>
      <c r="L14" s="34">
        <f t="shared" si="2"/>
        <v>4.922849315068493E-3</v>
      </c>
      <c r="M14" s="1"/>
      <c r="N14" s="1"/>
      <c r="O14" s="1"/>
      <c r="P14" s="1"/>
      <c r="Q14" s="1"/>
      <c r="R14" s="1"/>
      <c r="S14" s="5"/>
      <c r="T14" s="1"/>
    </row>
    <row r="15" spans="1:20" x14ac:dyDescent="0.3">
      <c r="A15" s="37" t="s">
        <v>35</v>
      </c>
      <c r="B15" s="16" t="s">
        <v>36</v>
      </c>
      <c r="C15" s="52"/>
      <c r="D15" s="53"/>
      <c r="E15" s="52"/>
      <c r="F15" s="53"/>
      <c r="G15" s="52"/>
      <c r="H15" s="59"/>
      <c r="I15" s="65"/>
      <c r="J15" s="13"/>
      <c r="K15" s="13"/>
      <c r="L15" s="38"/>
      <c r="M15" s="1"/>
      <c r="N15" s="1"/>
      <c r="O15" s="1"/>
      <c r="P15" s="1"/>
      <c r="Q15" s="1"/>
      <c r="R15" s="1"/>
      <c r="S15" s="5"/>
      <c r="T15" s="1"/>
    </row>
    <row r="16" spans="1:20" x14ac:dyDescent="0.3">
      <c r="A16" s="33" t="s">
        <v>37</v>
      </c>
      <c r="B16" s="14" t="s">
        <v>33</v>
      </c>
      <c r="C16" s="9">
        <v>343.59199999999998</v>
      </c>
      <c r="D16" s="10">
        <v>342.51799999999997</v>
      </c>
      <c r="E16" s="9">
        <v>342.65</v>
      </c>
      <c r="F16" s="10">
        <v>345.84899999999999</v>
      </c>
      <c r="G16" s="9">
        <v>282.548</v>
      </c>
      <c r="H16" s="57">
        <v>282.52100000000002</v>
      </c>
      <c r="I16" s="66">
        <v>292</v>
      </c>
      <c r="J16" s="11">
        <f t="shared" si="0"/>
        <v>8.0000000000000002E-3</v>
      </c>
      <c r="K16" s="12">
        <f t="shared" si="1"/>
        <v>-9.5558984668045122E-5</v>
      </c>
      <c r="L16" s="34">
        <f t="shared" si="2"/>
        <v>7.7403013698630141E-3</v>
      </c>
      <c r="M16" s="1"/>
      <c r="N16" s="1"/>
      <c r="O16" s="1"/>
      <c r="P16" s="1"/>
      <c r="Q16" s="1"/>
      <c r="R16" s="1"/>
      <c r="S16" s="5"/>
      <c r="T16" s="1"/>
    </row>
    <row r="17" spans="1:20" ht="27.45" customHeight="1" x14ac:dyDescent="0.3">
      <c r="A17" s="33" t="s">
        <v>38</v>
      </c>
      <c r="B17" s="14" t="s">
        <v>39</v>
      </c>
      <c r="C17" s="9">
        <v>334.29</v>
      </c>
      <c r="D17" s="10">
        <v>334.99299999999999</v>
      </c>
      <c r="E17" s="9">
        <v>326.62200000000001</v>
      </c>
      <c r="F17" s="10">
        <v>326.363</v>
      </c>
      <c r="G17" s="9">
        <v>271.81799999999998</v>
      </c>
      <c r="H17" s="57">
        <v>272.90300000000002</v>
      </c>
      <c r="I17" s="66">
        <v>292</v>
      </c>
      <c r="J17" s="11">
        <f t="shared" si="0"/>
        <v>8.0000000000000002E-3</v>
      </c>
      <c r="K17" s="12">
        <f t="shared" si="1"/>
        <v>3.9916414659810478E-3</v>
      </c>
      <c r="L17" s="34">
        <f t="shared" si="2"/>
        <v>7.476794520547946E-3</v>
      </c>
      <c r="M17" s="1"/>
      <c r="N17" s="1"/>
      <c r="O17" s="1"/>
      <c r="P17" s="1"/>
      <c r="Q17" s="1"/>
      <c r="R17" s="1"/>
      <c r="S17" s="5"/>
      <c r="T17" s="1"/>
    </row>
    <row r="18" spans="1:20" x14ac:dyDescent="0.3">
      <c r="A18" s="33" t="s">
        <v>40</v>
      </c>
      <c r="B18" s="14" t="s">
        <v>41</v>
      </c>
      <c r="C18" s="9">
        <v>82.950999999999993</v>
      </c>
      <c r="D18" s="10">
        <v>72.295000000000002</v>
      </c>
      <c r="E18" s="9">
        <v>78.537999999999997</v>
      </c>
      <c r="F18" s="10">
        <v>78.036000000000001</v>
      </c>
      <c r="G18" s="9">
        <v>80.338999999999999</v>
      </c>
      <c r="H18" s="57">
        <v>87.962999999999994</v>
      </c>
      <c r="I18" s="63">
        <v>117.28400000000001</v>
      </c>
      <c r="J18" s="11">
        <f t="shared" si="0"/>
        <v>3.2132602739726028E-3</v>
      </c>
      <c r="K18" s="12">
        <f t="shared" si="1"/>
        <v>9.489787027471086E-2</v>
      </c>
      <c r="L18" s="34">
        <f t="shared" si="2"/>
        <v>2.4099452054794517E-3</v>
      </c>
      <c r="M18" s="1"/>
      <c r="N18" s="1"/>
      <c r="O18" s="1"/>
      <c r="P18" s="1"/>
      <c r="Q18" s="1"/>
      <c r="R18" s="1"/>
      <c r="S18" s="5"/>
      <c r="T18" s="1"/>
    </row>
    <row r="19" spans="1:20" ht="24" customHeight="1" x14ac:dyDescent="0.3">
      <c r="A19" s="37" t="s">
        <v>42</v>
      </c>
      <c r="B19" s="16" t="s">
        <v>43</v>
      </c>
      <c r="C19" s="52"/>
      <c r="D19" s="53"/>
      <c r="E19" s="52"/>
      <c r="F19" s="53"/>
      <c r="G19" s="52"/>
      <c r="H19" s="59"/>
      <c r="I19" s="65"/>
      <c r="J19" s="13"/>
      <c r="K19" s="13"/>
      <c r="L19" s="38"/>
      <c r="M19" s="1"/>
      <c r="N19" s="1"/>
      <c r="O19" s="1"/>
      <c r="P19" s="1"/>
      <c r="Q19" s="1"/>
      <c r="R19" s="1"/>
      <c r="S19" s="5"/>
      <c r="T19" s="1"/>
    </row>
    <row r="20" spans="1:20" x14ac:dyDescent="0.3">
      <c r="A20" s="33" t="s">
        <v>44</v>
      </c>
      <c r="B20" s="14" t="s">
        <v>45</v>
      </c>
      <c r="C20" s="9">
        <v>141.98599999999999</v>
      </c>
      <c r="D20" s="10">
        <v>154.55500000000001</v>
      </c>
      <c r="E20" s="9">
        <v>132.86500000000001</v>
      </c>
      <c r="F20" s="10">
        <v>151.31200000000001</v>
      </c>
      <c r="G20" s="9">
        <v>137.40899999999999</v>
      </c>
      <c r="H20" s="57">
        <v>148.93600000000001</v>
      </c>
      <c r="I20" s="63">
        <v>198.58099999999999</v>
      </c>
      <c r="J20" s="11">
        <f t="shared" si="0"/>
        <v>5.4405753424657533E-3</v>
      </c>
      <c r="K20" s="12">
        <f t="shared" si="1"/>
        <v>8.3888246039196965E-2</v>
      </c>
      <c r="L20" s="34">
        <f t="shared" si="2"/>
        <v>4.080438356164384E-3</v>
      </c>
      <c r="M20" s="1"/>
      <c r="N20" s="1"/>
      <c r="O20" s="1"/>
      <c r="P20" s="1"/>
      <c r="Q20" s="1"/>
      <c r="R20" s="1"/>
      <c r="S20" s="5"/>
      <c r="T20" s="1"/>
    </row>
    <row r="21" spans="1:20" x14ac:dyDescent="0.3">
      <c r="A21" s="33" t="s">
        <v>46</v>
      </c>
      <c r="B21" s="14" t="s">
        <v>41</v>
      </c>
      <c r="C21" s="9">
        <v>48.29</v>
      </c>
      <c r="D21" s="10">
        <v>57.164999999999999</v>
      </c>
      <c r="E21" s="9">
        <v>45.177999999999997</v>
      </c>
      <c r="F21" s="10">
        <v>51.725000000000001</v>
      </c>
      <c r="G21" s="9">
        <v>47.899000000000001</v>
      </c>
      <c r="H21" s="57">
        <v>57.015999999999998</v>
      </c>
      <c r="I21" s="63">
        <v>76.021000000000001</v>
      </c>
      <c r="J21" s="11">
        <f t="shared" si="0"/>
        <v>2.0827671232876714E-3</v>
      </c>
      <c r="K21" s="12">
        <f t="shared" si="1"/>
        <v>0.19033800288106217</v>
      </c>
      <c r="L21" s="34">
        <f t="shared" si="2"/>
        <v>1.5620821917808219E-3</v>
      </c>
      <c r="M21" s="1"/>
      <c r="N21" s="1"/>
      <c r="O21" s="1"/>
      <c r="P21" s="1"/>
      <c r="Q21" s="1"/>
      <c r="R21" s="1"/>
      <c r="S21" s="5"/>
      <c r="T21" s="1"/>
    </row>
    <row r="22" spans="1:20" x14ac:dyDescent="0.3">
      <c r="A22" s="37" t="s">
        <v>47</v>
      </c>
      <c r="B22" s="16" t="s">
        <v>48</v>
      </c>
      <c r="C22" s="52"/>
      <c r="D22" s="53"/>
      <c r="E22" s="52"/>
      <c r="F22" s="53"/>
      <c r="G22" s="52"/>
      <c r="H22" s="59"/>
      <c r="I22" s="65"/>
      <c r="J22" s="13"/>
      <c r="K22" s="13"/>
      <c r="L22" s="34">
        <f t="shared" si="2"/>
        <v>0</v>
      </c>
      <c r="M22" s="1"/>
      <c r="N22" s="1"/>
      <c r="O22" s="1"/>
      <c r="P22" s="1"/>
      <c r="Q22" s="1"/>
      <c r="R22" s="1"/>
      <c r="S22" s="5"/>
      <c r="T22" s="1"/>
    </row>
    <row r="23" spans="1:20" x14ac:dyDescent="0.3">
      <c r="A23" s="33" t="s">
        <v>49</v>
      </c>
      <c r="B23" s="14" t="s">
        <v>50</v>
      </c>
      <c r="C23" s="9">
        <v>50.689</v>
      </c>
      <c r="D23" s="10">
        <v>52.109000000000002</v>
      </c>
      <c r="E23" s="9">
        <v>52.014000000000003</v>
      </c>
      <c r="F23" s="10">
        <v>54.829000000000001</v>
      </c>
      <c r="G23" s="9">
        <v>57.241</v>
      </c>
      <c r="H23" s="57">
        <v>54.46</v>
      </c>
      <c r="I23" s="63">
        <v>72.613</v>
      </c>
      <c r="J23" s="11">
        <f t="shared" si="0"/>
        <v>1.9893972602739725E-3</v>
      </c>
      <c r="K23" s="12">
        <f t="shared" si="1"/>
        <v>-4.8584056882304619E-2</v>
      </c>
      <c r="L23" s="34">
        <f t="shared" si="2"/>
        <v>1.4920547945205479E-3</v>
      </c>
      <c r="M23" s="1"/>
      <c r="N23" s="1"/>
      <c r="O23" s="1"/>
      <c r="P23" s="1"/>
      <c r="Q23" s="1"/>
      <c r="R23" s="1"/>
      <c r="S23" s="5"/>
      <c r="T23" s="1"/>
    </row>
    <row r="24" spans="1:20" ht="15" thickBot="1" x14ac:dyDescent="0.35">
      <c r="A24" s="22" t="s">
        <v>51</v>
      </c>
      <c r="B24" s="23" t="s">
        <v>41</v>
      </c>
      <c r="C24" s="24">
        <v>34.707999999999998</v>
      </c>
      <c r="D24" s="25">
        <v>39.947000000000003</v>
      </c>
      <c r="E24" s="24">
        <v>39.530999999999999</v>
      </c>
      <c r="F24" s="25">
        <v>40.862000000000002</v>
      </c>
      <c r="G24" s="24">
        <v>40.503999999999998</v>
      </c>
      <c r="H24" s="58">
        <v>40.784999999999997</v>
      </c>
      <c r="I24" s="64">
        <v>54.38</v>
      </c>
      <c r="J24" s="26">
        <f t="shared" si="0"/>
        <v>1.4898630136986302E-3</v>
      </c>
      <c r="K24" s="27">
        <f t="shared" si="1"/>
        <v>6.9375864112186164E-3</v>
      </c>
      <c r="L24" s="28">
        <f t="shared" si="2"/>
        <v>1.1173972602739725E-3</v>
      </c>
      <c r="M24" s="1"/>
      <c r="N24" s="1"/>
      <c r="O24" s="1"/>
      <c r="P24" s="1"/>
      <c r="Q24" s="1"/>
      <c r="R24" s="1"/>
      <c r="S24" s="5"/>
      <c r="T24" s="1"/>
    </row>
    <row r="25" spans="1:20" x14ac:dyDescent="0.3">
      <c r="A25" s="29" t="s">
        <v>52</v>
      </c>
      <c r="B25" s="39" t="s">
        <v>53</v>
      </c>
      <c r="C25" s="50"/>
      <c r="D25" s="51"/>
      <c r="E25" s="50"/>
      <c r="F25" s="51"/>
      <c r="G25" s="50"/>
      <c r="H25" s="56"/>
      <c r="I25" s="62"/>
      <c r="J25" s="31"/>
      <c r="K25" s="31"/>
      <c r="L25" s="32"/>
      <c r="M25" s="1"/>
      <c r="N25" s="1"/>
      <c r="O25" s="1"/>
      <c r="P25" s="1"/>
      <c r="Q25" s="1"/>
      <c r="R25" s="1"/>
      <c r="S25" s="5"/>
      <c r="T25" s="1"/>
    </row>
    <row r="26" spans="1:20" x14ac:dyDescent="0.3">
      <c r="A26" s="37" t="s">
        <v>54</v>
      </c>
      <c r="B26" s="16" t="s">
        <v>55</v>
      </c>
      <c r="C26" s="52"/>
      <c r="D26" s="53"/>
      <c r="E26" s="15"/>
      <c r="F26" s="54"/>
      <c r="G26" s="52"/>
      <c r="H26" s="59"/>
      <c r="I26" s="65"/>
      <c r="J26" s="13"/>
      <c r="K26" s="13"/>
      <c r="L26" s="38"/>
      <c r="M26" s="1"/>
      <c r="N26" s="1"/>
      <c r="O26" s="1"/>
      <c r="P26" s="1"/>
      <c r="Q26" s="1"/>
      <c r="R26" s="1"/>
      <c r="S26" s="5"/>
      <c r="T26" s="1"/>
    </row>
    <row r="27" spans="1:20" x14ac:dyDescent="0.3">
      <c r="A27" s="33" t="s">
        <v>56</v>
      </c>
      <c r="B27" s="14" t="s">
        <v>57</v>
      </c>
      <c r="C27" s="9">
        <v>26.972000000000001</v>
      </c>
      <c r="D27" s="10">
        <v>31.184000000000001</v>
      </c>
      <c r="E27" s="9">
        <v>28.166</v>
      </c>
      <c r="F27" s="10">
        <v>31.847000000000001</v>
      </c>
      <c r="G27" s="9">
        <v>33.840000000000003</v>
      </c>
      <c r="H27" s="57">
        <v>46.933999999999997</v>
      </c>
      <c r="I27" s="63">
        <v>62.579000000000001</v>
      </c>
      <c r="J27" s="11">
        <f t="shared" si="0"/>
        <v>1.7144931506849314E-3</v>
      </c>
      <c r="K27" s="12">
        <f t="shared" si="1"/>
        <v>0.38693853427895958</v>
      </c>
      <c r="L27" s="34">
        <f t="shared" si="2"/>
        <v>1.2858630136986301E-3</v>
      </c>
      <c r="M27" s="1"/>
      <c r="N27" s="1"/>
      <c r="O27" s="1"/>
      <c r="P27" s="1"/>
      <c r="Q27" s="1"/>
      <c r="R27" s="1"/>
      <c r="S27" s="5"/>
      <c r="T27" s="1"/>
    </row>
    <row r="28" spans="1:20" x14ac:dyDescent="0.3">
      <c r="A28" s="33" t="s">
        <v>58</v>
      </c>
      <c r="B28" s="14" t="s">
        <v>59</v>
      </c>
      <c r="C28" s="9">
        <v>23.154</v>
      </c>
      <c r="D28" s="10">
        <v>20.739000000000001</v>
      </c>
      <c r="E28" s="9">
        <v>22.268999999999998</v>
      </c>
      <c r="F28" s="10">
        <v>20.693000000000001</v>
      </c>
      <c r="G28" s="9">
        <v>21.295999999999999</v>
      </c>
      <c r="H28" s="57">
        <v>27.238</v>
      </c>
      <c r="I28" s="63">
        <v>36.317</v>
      </c>
      <c r="J28" s="11">
        <f t="shared" si="0"/>
        <v>9.949863013698631E-4</v>
      </c>
      <c r="K28" s="12">
        <f t="shared" si="1"/>
        <v>0.27901953418482345</v>
      </c>
      <c r="L28" s="34">
        <f t="shared" si="2"/>
        <v>7.4624657534246572E-4</v>
      </c>
      <c r="M28" s="1"/>
      <c r="N28" s="1"/>
      <c r="O28" s="1"/>
      <c r="P28" s="1"/>
      <c r="Q28" s="1"/>
      <c r="R28" s="1"/>
      <c r="S28" s="5"/>
      <c r="T28" s="1"/>
    </row>
    <row r="29" spans="1:20" x14ac:dyDescent="0.3">
      <c r="A29" s="37" t="s">
        <v>60</v>
      </c>
      <c r="B29" s="16" t="s">
        <v>61</v>
      </c>
      <c r="C29" s="52"/>
      <c r="D29" s="53"/>
      <c r="E29" s="52"/>
      <c r="F29" s="53"/>
      <c r="G29" s="52"/>
      <c r="H29" s="59"/>
      <c r="I29" s="65"/>
      <c r="J29" s="11">
        <f t="shared" si="0"/>
        <v>0</v>
      </c>
      <c r="K29" s="13"/>
      <c r="L29" s="38"/>
      <c r="M29" s="1"/>
      <c r="N29" s="1"/>
      <c r="O29" s="1"/>
      <c r="P29" s="1"/>
      <c r="Q29" s="1"/>
      <c r="R29" s="1"/>
      <c r="S29" s="5"/>
      <c r="T29" s="1"/>
    </row>
    <row r="30" spans="1:20" x14ac:dyDescent="0.3">
      <c r="A30" s="33" t="s">
        <v>62</v>
      </c>
      <c r="B30" s="14" t="s">
        <v>57</v>
      </c>
      <c r="C30" s="9">
        <v>24.492999999999999</v>
      </c>
      <c r="D30" s="10">
        <v>19.690000000000001</v>
      </c>
      <c r="E30" s="9">
        <v>21.370999999999999</v>
      </c>
      <c r="F30" s="10">
        <v>23.152999999999999</v>
      </c>
      <c r="G30" s="9">
        <v>31.22</v>
      </c>
      <c r="H30" s="57">
        <v>42.042000000000002</v>
      </c>
      <c r="I30" s="63">
        <v>56.055999999999997</v>
      </c>
      <c r="J30" s="11">
        <f t="shared" si="0"/>
        <v>1.5357808219178082E-3</v>
      </c>
      <c r="K30" s="12">
        <f t="shared" si="1"/>
        <v>0.34663677130044851</v>
      </c>
      <c r="L30" s="34">
        <f t="shared" si="2"/>
        <v>1.1518356164383562E-3</v>
      </c>
      <c r="M30" s="1"/>
      <c r="N30" s="1"/>
      <c r="O30" s="1"/>
      <c r="P30" s="1"/>
      <c r="Q30" s="1"/>
      <c r="R30" s="1"/>
      <c r="S30" s="5"/>
      <c r="T30" s="1"/>
    </row>
    <row r="31" spans="1:20" x14ac:dyDescent="0.3">
      <c r="A31" s="33" t="s">
        <v>63</v>
      </c>
      <c r="B31" s="14" t="s">
        <v>59</v>
      </c>
      <c r="C31" s="9">
        <v>19.614000000000001</v>
      </c>
      <c r="D31" s="10">
        <v>14.335000000000001</v>
      </c>
      <c r="E31" s="9">
        <v>14.465999999999999</v>
      </c>
      <c r="F31" s="10">
        <v>16.981999999999999</v>
      </c>
      <c r="G31" s="9">
        <v>20.733000000000001</v>
      </c>
      <c r="H31" s="57">
        <v>23.009</v>
      </c>
      <c r="I31" s="63">
        <v>30.678999999999998</v>
      </c>
      <c r="J31" s="11">
        <f t="shared" si="0"/>
        <v>8.4052054794520547E-4</v>
      </c>
      <c r="K31" s="12">
        <f t="shared" si="1"/>
        <v>0.10977668451261273</v>
      </c>
      <c r="L31" s="34">
        <f t="shared" si="2"/>
        <v>6.303835616438357E-4</v>
      </c>
      <c r="M31" s="1"/>
      <c r="N31" s="1"/>
      <c r="O31" s="1"/>
      <c r="P31" s="1"/>
      <c r="Q31" s="1"/>
      <c r="R31" s="1"/>
      <c r="S31" s="5"/>
      <c r="T31" s="1"/>
    </row>
    <row r="32" spans="1:20" x14ac:dyDescent="0.3">
      <c r="A32" s="37" t="s">
        <v>64</v>
      </c>
      <c r="B32" s="16" t="s">
        <v>65</v>
      </c>
      <c r="C32" s="52"/>
      <c r="D32" s="53"/>
      <c r="E32" s="52"/>
      <c r="F32" s="53"/>
      <c r="G32" s="52"/>
      <c r="H32" s="59"/>
      <c r="I32" s="65"/>
      <c r="J32" s="13"/>
      <c r="K32" s="13"/>
      <c r="L32" s="38"/>
      <c r="M32" s="1"/>
      <c r="N32" s="1"/>
      <c r="O32" s="1"/>
      <c r="P32" s="1"/>
      <c r="Q32" s="1"/>
      <c r="R32" s="1"/>
      <c r="S32" s="5"/>
      <c r="T32" s="1"/>
    </row>
    <row r="33" spans="1:20" x14ac:dyDescent="0.3">
      <c r="A33" s="33" t="s">
        <v>66</v>
      </c>
      <c r="B33" s="14" t="s">
        <v>57</v>
      </c>
      <c r="C33" s="9">
        <v>28.501999999999999</v>
      </c>
      <c r="D33" s="10">
        <v>28.358000000000001</v>
      </c>
      <c r="E33" s="9">
        <v>26.41</v>
      </c>
      <c r="F33" s="10">
        <v>26.102</v>
      </c>
      <c r="G33" s="9">
        <v>20.463999999999999</v>
      </c>
      <c r="H33" s="57">
        <v>22.209</v>
      </c>
      <c r="I33" s="63">
        <v>29.611999999999998</v>
      </c>
      <c r="J33" s="11">
        <f t="shared" si="0"/>
        <v>8.1128767123287663E-4</v>
      </c>
      <c r="K33" s="12">
        <f t="shared" si="1"/>
        <v>8.5271696637998495E-2</v>
      </c>
      <c r="L33" s="34">
        <f t="shared" si="2"/>
        <v>6.084657534246575E-4</v>
      </c>
      <c r="M33" s="1"/>
      <c r="N33" s="1"/>
      <c r="O33" s="1"/>
      <c r="P33" s="1"/>
      <c r="Q33" s="1"/>
      <c r="R33" s="1"/>
      <c r="S33" s="5"/>
      <c r="T33" s="1"/>
    </row>
    <row r="34" spans="1:20" x14ac:dyDescent="0.3">
      <c r="A34" s="33" t="s">
        <v>67</v>
      </c>
      <c r="B34" s="14" t="s">
        <v>59</v>
      </c>
      <c r="C34" s="9">
        <v>28.355</v>
      </c>
      <c r="D34" s="10">
        <v>24.963000000000001</v>
      </c>
      <c r="E34" s="9">
        <v>26.420999999999999</v>
      </c>
      <c r="F34" s="10">
        <v>25.681999999999999</v>
      </c>
      <c r="G34" s="9">
        <v>24.859000000000002</v>
      </c>
      <c r="H34" s="57">
        <v>30.094999999999999</v>
      </c>
      <c r="I34" s="63">
        <v>40.127000000000002</v>
      </c>
      <c r="J34" s="11">
        <f t="shared" si="0"/>
        <v>1.0993698630136987E-3</v>
      </c>
      <c r="K34" s="12">
        <f t="shared" si="1"/>
        <v>0.21062794159057069</v>
      </c>
      <c r="L34" s="34">
        <f t="shared" si="2"/>
        <v>8.245205479452054E-4</v>
      </c>
      <c r="M34" s="1"/>
      <c r="N34" s="1"/>
      <c r="O34" s="1"/>
      <c r="P34" s="1"/>
      <c r="Q34" s="1"/>
      <c r="R34" s="1"/>
      <c r="S34" s="5"/>
      <c r="T34" s="1"/>
    </row>
    <row r="35" spans="1:20" ht="15" thickBot="1" x14ac:dyDescent="0.35">
      <c r="A35" s="22" t="s">
        <v>68</v>
      </c>
      <c r="B35" s="23" t="s">
        <v>21</v>
      </c>
      <c r="C35" s="24">
        <v>25.867000000000001</v>
      </c>
      <c r="D35" s="25">
        <v>28.044</v>
      </c>
      <c r="E35" s="24">
        <v>25.901</v>
      </c>
      <c r="F35" s="25">
        <v>26.161999999999999</v>
      </c>
      <c r="G35" s="24">
        <v>24.780999999999999</v>
      </c>
      <c r="H35" s="58">
        <v>24.190999999999999</v>
      </c>
      <c r="I35" s="64">
        <v>32.255000000000003</v>
      </c>
      <c r="J35" s="26">
        <f t="shared" si="0"/>
        <v>8.8369863013698635E-4</v>
      </c>
      <c r="K35" s="27">
        <f t="shared" si="1"/>
        <v>-2.3808563011984984E-2</v>
      </c>
      <c r="L35" s="28">
        <f t="shared" si="2"/>
        <v>6.6276712328767128E-4</v>
      </c>
      <c r="M35" s="1"/>
      <c r="N35" s="1"/>
      <c r="O35" s="1"/>
      <c r="P35" s="1"/>
      <c r="Q35" s="1"/>
      <c r="R35" s="1"/>
      <c r="S35" s="5"/>
      <c r="T35" s="1"/>
    </row>
    <row r="36" spans="1:20" ht="27" thickBot="1" x14ac:dyDescent="0.35">
      <c r="A36" s="40" t="s">
        <v>69</v>
      </c>
      <c r="B36" s="41" t="s">
        <v>70</v>
      </c>
      <c r="C36" s="17">
        <v>14.465999999999999</v>
      </c>
      <c r="D36" s="42">
        <v>16.423999999999999</v>
      </c>
      <c r="E36" s="17">
        <v>16.423999999999999</v>
      </c>
      <c r="F36" s="18">
        <v>20.989000000000001</v>
      </c>
      <c r="G36" s="17">
        <v>20.989000000000001</v>
      </c>
      <c r="H36" s="60">
        <v>83.703999999999994</v>
      </c>
      <c r="I36" s="67">
        <v>111.605</v>
      </c>
      <c r="J36" s="19">
        <f t="shared" si="0"/>
        <v>3.0576712328767124E-3</v>
      </c>
      <c r="K36" s="20">
        <f t="shared" si="1"/>
        <v>2.9879937109914709</v>
      </c>
      <c r="L36" s="21">
        <f t="shared" si="2"/>
        <v>2.2932602739726025E-3</v>
      </c>
      <c r="M36" s="1"/>
      <c r="N36" s="1"/>
      <c r="O36" s="1"/>
      <c r="P36" s="1"/>
      <c r="Q36" s="1"/>
      <c r="R36" s="1"/>
      <c r="S36" s="5"/>
      <c r="T36" s="1"/>
    </row>
    <row r="37" spans="1:20" x14ac:dyDescent="0.3">
      <c r="A37" s="6"/>
      <c r="B37" s="3"/>
      <c r="C37" s="1"/>
      <c r="D37" s="5"/>
      <c r="E37" s="1"/>
      <c r="F37" s="1"/>
      <c r="G37" s="1"/>
      <c r="H37" s="1"/>
      <c r="I37" s="7"/>
      <c r="J37" s="1"/>
      <c r="K37" s="1"/>
      <c r="L37" s="1"/>
      <c r="M37" s="1"/>
      <c r="N37" s="3"/>
      <c r="O37" s="1"/>
      <c r="P37" s="1"/>
      <c r="Q37" s="1"/>
      <c r="R37" s="1"/>
      <c r="S37" s="1"/>
      <c r="T37" s="1"/>
    </row>
  </sheetData>
  <mergeCells count="15">
    <mergeCell ref="A1:A3"/>
    <mergeCell ref="B1:B3"/>
    <mergeCell ref="G1:H1"/>
    <mergeCell ref="C1:F1"/>
    <mergeCell ref="C2:C3"/>
    <mergeCell ref="D2:D3"/>
    <mergeCell ref="E2:E3"/>
    <mergeCell ref="F2:F3"/>
    <mergeCell ref="G2:G3"/>
    <mergeCell ref="H2:H3"/>
    <mergeCell ref="K1:K3"/>
    <mergeCell ref="L1:L3"/>
    <mergeCell ref="I2:I3"/>
    <mergeCell ref="J2:J3"/>
    <mergeCell ref="I1:J1"/>
  </mergeCells>
  <phoneticPr fontId="10" type="noConversion"/>
  <hyperlinks>
    <hyperlink ref="N1:Q1" r:id="rId1" display="http://www.cbr.ru/statistics/bank_sector/psk/" xr:uid="{3FBD6DF8-7251-499A-9E81-33A353328D2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Дурнева</dc:creator>
  <cp:lastModifiedBy>User</cp:lastModifiedBy>
  <dcterms:created xsi:type="dcterms:W3CDTF">2015-06-05T18:19:34Z</dcterms:created>
  <dcterms:modified xsi:type="dcterms:W3CDTF">2024-02-21T07:56:54Z</dcterms:modified>
</cp:coreProperties>
</file>